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G31" i="1" l="1"/>
  <c r="G30" i="1"/>
  <c r="F31" i="1"/>
  <c r="F30" i="1"/>
  <c r="E29" i="1"/>
  <c r="D29" i="1"/>
  <c r="C29" i="1"/>
  <c r="F29" i="1" l="1"/>
  <c r="G29" i="1"/>
  <c r="D35" i="1" l="1"/>
  <c r="F28" i="1" l="1"/>
  <c r="G24" i="1"/>
  <c r="F24" i="1"/>
  <c r="G28" i="1" l="1"/>
  <c r="E23" i="1"/>
  <c r="D23" i="1"/>
  <c r="C23" i="1"/>
  <c r="G39" i="1" l="1"/>
  <c r="G38" i="1"/>
  <c r="G37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C9" i="1"/>
  <c r="C8" i="1" l="1"/>
  <c r="C7" i="1" s="1"/>
  <c r="C6" i="1" s="1"/>
  <c r="E8" i="1"/>
  <c r="D8" i="1"/>
  <c r="D7" i="1" s="1"/>
  <c r="D6" i="1" s="1"/>
  <c r="F9" i="1"/>
  <c r="G9" i="1"/>
  <c r="G16" i="1"/>
  <c r="G12" i="1"/>
  <c r="F16" i="1"/>
  <c r="F12" i="1"/>
  <c r="G13" i="1"/>
  <c r="F13" i="1"/>
  <c r="E35" i="1"/>
  <c r="C35" i="1"/>
  <c r="G35" i="1" l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<sst xmlns="http://schemas.openxmlformats.org/spreadsheetml/2006/main" count="73" uniqueCount="73">
  <si>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</si>
  <si>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</si>
  <si>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</si>
  <si>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</si>
  <si>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</si>
  <si>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</si>
  <si>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</si>
  <si>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</si>
  <si>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</si>
  <si>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</si>
  <si>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</si>
  <si>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</si>
  <si>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</si>
  <si>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</si>
  <si>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</si>
  <si>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</si>
  <si>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</si>
  <si>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</si>
  <si>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</si>
  <si>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</si>
  <si>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</si>
  <si>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</si>
  <si>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</si>
  <si>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</si>
  <si>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</si>
  <si>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</si>
  <si>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</si>
  <si>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</si>
  <si>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</si>
  <si>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</si>
  <si>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</si>
  <si>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</si>
  <si>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</si>
  <si>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</si>
  <si>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</si>
  <si>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</si>
  <si>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</si>
  <si>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</si>
  <si>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</si>
  <si>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</si>
  <si>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</si>
  <si>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</si>
  <si>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</si>
  <si>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</si>
  <si>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</si>
  <si>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</si>
  <si>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</si>
  <si>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</si>
  <si>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</si>
  <si>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</si>
  <si>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</si>
  <si>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</si>
  <si>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</si>
  <si>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</si>
  <si>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</si>
  <si>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</si>
  <si>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</si>
  <si>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</si>
  <si>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</si>
  <si>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</si>
  <si>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</si>
  <si>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</si>
  <si>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</si>
  <si>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</si>
  <si>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</si>
  <si>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</si>
  <si>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</si>
  <si>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</si>
  <si>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Исполнено за I полугодие 2019 года</t>
  </si>
  <si>
    <t>Сведения об исполнении консолидированного бюджета Калужской области за I полугодие 2020 года по доходам в сравнении с соответствующим периодом 2019 года</t>
  </si>
  <si>
    <t>2020 год</t>
  </si>
  <si>
    <t>Исполнено за I полугодие 2020 года</t>
  </si>
  <si>
    <t>Темп роста к соответствующему периоду 2019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</si>
</sst>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:G2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69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68</v>
      </c>
      <c r="D4" s="69" t="s">
        <v>70</v>
      </c>
      <c r="E4" s="70"/>
      <c r="F4" s="71"/>
      <c r="G4" s="63" t="s">
        <v>72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71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8">
        <f>C7+C34</f>
        <v>35400943.400000006</v>
      </c>
      <c r="D6" s="38">
        <f t="shared" ref="D6:E6" si="0">D7+D34</f>
        <v>85248068.299999997</v>
      </c>
      <c r="E6" s="39">
        <f t="shared" si="0"/>
        <v>35876375.299999997</v>
      </c>
      <c r="F6" s="57">
        <f>E6/D6*100</f>
        <v>42.084678298804334</v>
      </c>
      <c r="G6" s="61">
        <f>E6/C6*100</f>
        <v>101.34299217573957</v>
      </c>
    </row>
    <row r="7" spans="1:7" ht="20.45" customHeight="1" x14ac:dyDescent="0.25">
      <c r="A7" s="8" t="s">
        <v>3</v>
      </c>
      <c r="B7" s="9" t="s">
        <v>17</v>
      </c>
      <c r="C7" s="40">
        <f>C8+C33</f>
        <v>32484902.900000002</v>
      </c>
      <c r="D7" s="40">
        <f t="shared" ref="D7:E7" si="1">D8+D33</f>
        <v>69616610.099999994</v>
      </c>
      <c r="E7" s="49">
        <f t="shared" si="1"/>
        <v>30551510.5</v>
      </c>
      <c r="F7" s="54">
        <f t="shared" ref="F7:F39" si="2">E7/D7*100</f>
        <v>43.885375136931586</v>
      </c>
      <c r="G7" s="18">
        <f t="shared" ref="G7:G39" si="3">E7/C7*100</f>
        <v>94.048335603921402</v>
      </c>
    </row>
    <row r="8" spans="1:7" s="5" customFormat="1" ht="15.75" x14ac:dyDescent="0.25">
      <c r="A8" s="3" t="s">
        <v>4</v>
      </c>
      <c r="B8" s="4"/>
      <c r="C8" s="41">
        <f>C9+C12+C16+C23+C32+C29</f>
        <v>31119349.400000002</v>
      </c>
      <c r="D8" s="41">
        <f t="shared" ref="D8:E8" si="4">D9+D12+D16+D23+D32+D29</f>
        <v>67031953.699999996</v>
      </c>
      <c r="E8" s="41">
        <f t="shared" si="4"/>
        <v>29388405.899999999</v>
      </c>
      <c r="F8" s="59">
        <f t="shared" si="2"/>
        <v>43.842383039478676</v>
      </c>
      <c r="G8" s="34">
        <f t="shared" si="3"/>
        <v>94.437725937805112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>SUM(C10:C11)</f>
        <v>20404190</v>
      </c>
      <c r="D9" s="41">
        <f t="shared" ref="D9:E9" si="5">SUM(D10:D11)</f>
        <v>43510585.299999997</v>
      </c>
      <c r="E9" s="41">
        <f t="shared" si="5"/>
        <v>19768874.5</v>
      </c>
      <c r="F9" s="59">
        <f t="shared" si="2"/>
        <v>45.434632431846424</v>
      </c>
      <c r="G9" s="34">
        <f t="shared" si="3"/>
        <v>96.886347853063512</v>
      </c>
    </row>
    <row r="10" spans="1:7" ht="15.75" x14ac:dyDescent="0.25">
      <c r="A10" s="3" t="s">
        <v>5</v>
      </c>
      <c r="B10" s="22" t="s">
        <v>20</v>
      </c>
      <c r="C10" s="42">
        <v>9689224.8000000007</v>
      </c>
      <c r="D10" s="42">
        <v>18580731.199999999</v>
      </c>
      <c r="E10" s="50">
        <v>9326093.4000000004</v>
      </c>
      <c r="F10" s="55">
        <f t="shared" si="2"/>
        <v>50.192284144339816</v>
      </c>
      <c r="G10" s="17">
        <f t="shared" si="3"/>
        <v>96.25221410901726</v>
      </c>
    </row>
    <row r="11" spans="1:7" ht="15.75" x14ac:dyDescent="0.25">
      <c r="A11" s="3" t="s">
        <v>6</v>
      </c>
      <c r="B11" s="22" t="s">
        <v>25</v>
      </c>
      <c r="C11" s="42">
        <v>10714965.199999999</v>
      </c>
      <c r="D11" s="42">
        <v>24929854.100000001</v>
      </c>
      <c r="E11" s="50">
        <v>10442781.1</v>
      </c>
      <c r="F11" s="55">
        <f t="shared" si="2"/>
        <v>41.888657102088693</v>
      </c>
      <c r="G11" s="17">
        <f t="shared" si="3"/>
        <v>97.459776164275368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>C13</f>
        <v>5239174.0999999996</v>
      </c>
      <c r="D12" s="41">
        <f t="shared" ref="D12:E12" si="6">D13</f>
        <v>11724488</v>
      </c>
      <c r="E12" s="41">
        <f t="shared" si="6"/>
        <v>4861959.4000000004</v>
      </c>
      <c r="F12" s="59">
        <f t="shared" si="2"/>
        <v>41.468415507781664</v>
      </c>
      <c r="G12" s="34">
        <f t="shared" si="3"/>
        <v>92.800111376333163</v>
      </c>
    </row>
    <row r="13" spans="1:7" ht="31.5" x14ac:dyDescent="0.25">
      <c r="A13" s="3" t="s">
        <v>23</v>
      </c>
      <c r="B13" s="22" t="s">
        <v>24</v>
      </c>
      <c r="C13" s="42">
        <f>SUM(C14:C15)</f>
        <v>5239174.0999999996</v>
      </c>
      <c r="D13" s="42">
        <f t="shared" ref="D13:E13" si="7">SUM(D14:D15)</f>
        <v>11724488</v>
      </c>
      <c r="E13" s="42">
        <f t="shared" si="7"/>
        <v>4861959.4000000004</v>
      </c>
      <c r="F13" s="55">
        <f t="shared" si="2"/>
        <v>41.468415507781664</v>
      </c>
      <c r="G13" s="17">
        <f t="shared" si="3"/>
        <v>92.800111376333163</v>
      </c>
    </row>
    <row r="14" spans="1:7" s="26" customFormat="1" ht="15.75" x14ac:dyDescent="0.25">
      <c r="A14" s="24" t="s">
        <v>26</v>
      </c>
      <c r="B14" s="25"/>
      <c r="C14" s="43">
        <v>3558006.2</v>
      </c>
      <c r="D14" s="43">
        <v>8277974.5999999996</v>
      </c>
      <c r="E14" s="51">
        <v>3272001.6</v>
      </c>
      <c r="F14" s="55">
        <f t="shared" si="2"/>
        <v>39.526596276340356</v>
      </c>
      <c r="G14" s="17">
        <f t="shared" si="3"/>
        <v>91.961660999916177</v>
      </c>
    </row>
    <row r="15" spans="1:7" s="26" customFormat="1" ht="15.75" x14ac:dyDescent="0.25">
      <c r="A15" s="24" t="s">
        <v>27</v>
      </c>
      <c r="B15" s="25"/>
      <c r="C15" s="43">
        <v>1681167.9</v>
      </c>
      <c r="D15" s="43">
        <v>3446513.4</v>
      </c>
      <c r="E15" s="51">
        <v>1589957.8</v>
      </c>
      <c r="F15" s="55">
        <f t="shared" si="2"/>
        <v>46.13235509254077</v>
      </c>
      <c r="G15" s="17">
        <f t="shared" si="3"/>
        <v>94.574599003466588</v>
      </c>
    </row>
    <row r="16" spans="1:7" s="27" customFormat="1" ht="15.75" x14ac:dyDescent="0.25">
      <c r="A16" s="21" t="s">
        <v>28</v>
      </c>
      <c r="B16" s="9" t="s">
        <v>29</v>
      </c>
      <c r="C16" s="41">
        <f>SUM(C17:C22)</f>
        <v>1917257.7</v>
      </c>
      <c r="D16" s="41">
        <f t="shared" ref="D16:E16" si="8">SUM(D17:D22)</f>
        <v>3869290.4</v>
      </c>
      <c r="E16" s="41">
        <f t="shared" si="8"/>
        <v>1692254</v>
      </c>
      <c r="F16" s="59">
        <f t="shared" si="2"/>
        <v>43.735512847523673</v>
      </c>
      <c r="G16" s="34">
        <f t="shared" si="3"/>
        <v>88.264295404837853</v>
      </c>
    </row>
    <row r="17" spans="1:12" s="26" customFormat="1" ht="31.5" x14ac:dyDescent="0.25">
      <c r="A17" s="3" t="s">
        <v>30</v>
      </c>
      <c r="B17" s="22" t="s">
        <v>31</v>
      </c>
      <c r="C17" s="42">
        <v>1597595</v>
      </c>
      <c r="D17" s="42">
        <v>3240985.9</v>
      </c>
      <c r="E17" s="50">
        <v>1409788.9</v>
      </c>
      <c r="F17" s="55">
        <f t="shared" si="2"/>
        <v>43.498766841287399</v>
      </c>
      <c r="G17" s="17">
        <f t="shared" si="3"/>
        <v>88.244448686932543</v>
      </c>
    </row>
    <row r="18" spans="1:12" s="26" customFormat="1" ht="17.25" customHeight="1" x14ac:dyDescent="0.25">
      <c r="A18" s="3" t="s">
        <v>32</v>
      </c>
      <c r="B18" s="22" t="s">
        <v>33</v>
      </c>
      <c r="C18" s="42">
        <v>288489.8</v>
      </c>
      <c r="D18" s="42">
        <v>568209.69999999995</v>
      </c>
      <c r="E18" s="50">
        <v>248978.6</v>
      </c>
      <c r="F18" s="55">
        <f t="shared" si="2"/>
        <v>43.818083359013407</v>
      </c>
      <c r="G18" s="17">
        <f t="shared" si="3"/>
        <v>86.304125830445315</v>
      </c>
    </row>
    <row r="19" spans="1:12" s="26" customFormat="1" ht="15.75" x14ac:dyDescent="0.25">
      <c r="A19" s="3" t="s">
        <v>34</v>
      </c>
      <c r="B19" s="22" t="s">
        <v>35</v>
      </c>
      <c r="C19" s="42">
        <v>5624.7</v>
      </c>
      <c r="D19" s="42">
        <v>9998.2000000000007</v>
      </c>
      <c r="E19" s="50">
        <v>3473</v>
      </c>
      <c r="F19" s="55">
        <f t="shared" si="2"/>
        <v>34.736252525454582</v>
      </c>
      <c r="G19" s="17">
        <f t="shared" si="3"/>
        <v>61.745515316372433</v>
      </c>
    </row>
    <row r="20" spans="1:12" s="26" customFormat="1" ht="31.5" x14ac:dyDescent="0.25">
      <c r="A20" s="3" t="s">
        <v>36</v>
      </c>
      <c r="B20" s="22" t="s">
        <v>37</v>
      </c>
      <c r="C20" s="42">
        <v>23316.3</v>
      </c>
      <c r="D20" s="42">
        <v>47410.2</v>
      </c>
      <c r="E20" s="50">
        <v>14651.5</v>
      </c>
      <c r="F20" s="55">
        <f t="shared" si="2"/>
        <v>30.903687392164557</v>
      </c>
      <c r="G20" s="17">
        <f t="shared" si="3"/>
        <v>62.838014607806556</v>
      </c>
    </row>
    <row r="21" spans="1:12" s="26" customFormat="1" ht="15.75" x14ac:dyDescent="0.25">
      <c r="A21" s="3" t="s">
        <v>38</v>
      </c>
      <c r="B21" s="22" t="s">
        <v>39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6" customFormat="1" ht="15.75" x14ac:dyDescent="0.25">
      <c r="A22" s="3" t="s">
        <v>60</v>
      </c>
      <c r="B22" s="22" t="s">
        <v>61</v>
      </c>
      <c r="C22" s="42">
        <v>2231.9</v>
      </c>
      <c r="D22" s="42">
        <v>2686.4</v>
      </c>
      <c r="E22" s="50">
        <v>15362</v>
      </c>
      <c r="F22" s="55">
        <f t="shared" ref="F21:F22" si="9">E22/D22*100</f>
        <v>571.84335914234657</v>
      </c>
      <c r="G22" s="17">
        <f t="shared" ref="G21:G22" si="10">E22/C22*100</f>
        <v>688.292486222501</v>
      </c>
    </row>
    <row r="23" spans="1:12" s="27" customFormat="1" ht="15.75" x14ac:dyDescent="0.25">
      <c r="A23" s="21" t="s">
        <v>40</v>
      </c>
      <c r="B23" s="9" t="s">
        <v>41</v>
      </c>
      <c r="C23" s="41">
        <f>SUM(C24:C28)</f>
        <v>3343977.8000000003</v>
      </c>
      <c r="D23" s="41">
        <f t="shared" ref="D23:E23" si="11">SUM(D24:D28)</f>
        <v>7447843.7999999989</v>
      </c>
      <c r="E23" s="41">
        <f t="shared" si="11"/>
        <v>2882100</v>
      </c>
      <c r="F23" s="59">
        <f t="shared" si="2"/>
        <v>38.69710586572721</v>
      </c>
      <c r="G23" s="34">
        <f t="shared" si="3"/>
        <v>86.187773136532172</v>
      </c>
    </row>
    <row r="24" spans="1:12" s="27" customFormat="1" ht="15.75" x14ac:dyDescent="0.25">
      <c r="A24" s="3" t="s">
        <v>56</v>
      </c>
      <c r="B24" s="6" t="s">
        <v>57</v>
      </c>
      <c r="C24" s="42">
        <v>20451.7</v>
      </c>
      <c r="D24" s="42">
        <v>210113.6</v>
      </c>
      <c r="E24" s="42">
        <v>27708.400000000001</v>
      </c>
      <c r="F24" s="55">
        <f t="shared" si="2"/>
        <v>13.187342466170682</v>
      </c>
      <c r="G24" s="17">
        <f t="shared" si="3"/>
        <v>135.48213595935789</v>
      </c>
    </row>
    <row r="25" spans="1:12" ht="15.75" x14ac:dyDescent="0.25">
      <c r="A25" s="3" t="s">
        <v>7</v>
      </c>
      <c r="B25" s="6" t="s">
        <v>42</v>
      </c>
      <c r="C25" s="42">
        <v>2562285.4</v>
      </c>
      <c r="D25" s="42">
        <v>4879264.3</v>
      </c>
      <c r="E25" s="50">
        <v>2176275.5</v>
      </c>
      <c r="F25" s="55">
        <f t="shared" si="2"/>
        <v>44.602533623767833</v>
      </c>
      <c r="G25" s="17">
        <f t="shared" si="3"/>
        <v>84.93493738051194</v>
      </c>
      <c r="L25" s="10"/>
    </row>
    <row r="26" spans="1:12" ht="15.75" x14ac:dyDescent="0.25">
      <c r="A26" s="3" t="s">
        <v>8</v>
      </c>
      <c r="B26" s="6" t="s">
        <v>43</v>
      </c>
      <c r="C26" s="42">
        <v>221630.1</v>
      </c>
      <c r="D26" s="42">
        <v>1045300</v>
      </c>
      <c r="E26" s="50">
        <v>240111.6</v>
      </c>
      <c r="F26" s="55">
        <f t="shared" si="2"/>
        <v>22.970592174495362</v>
      </c>
      <c r="G26" s="17">
        <f t="shared" si="3"/>
        <v>108.33889440107637</v>
      </c>
    </row>
    <row r="27" spans="1:12" ht="15.75" x14ac:dyDescent="0.25">
      <c r="A27" s="3" t="s">
        <v>54</v>
      </c>
      <c r="B27" s="6" t="s">
        <v>44</v>
      </c>
      <c r="C27" s="42">
        <v>985</v>
      </c>
      <c r="D27" s="42">
        <v>0</v>
      </c>
      <c r="E27" s="50">
        <v>-19</v>
      </c>
      <c r="F27" s="55">
        <v>0</v>
      </c>
      <c r="G27" s="17">
        <f t="shared" si="3"/>
        <v>-1.9289340101522845</v>
      </c>
    </row>
    <row r="28" spans="1:12" ht="15.75" x14ac:dyDescent="0.25">
      <c r="A28" s="3" t="s">
        <v>58</v>
      </c>
      <c r="B28" s="6" t="s">
        <v>59</v>
      </c>
      <c r="C28" s="42">
        <v>538625.6</v>
      </c>
      <c r="D28" s="42">
        <v>1313165.8999999999</v>
      </c>
      <c r="E28" s="50">
        <v>438023.5</v>
      </c>
      <c r="F28" s="55">
        <f t="shared" si="2"/>
        <v>33.356295651600462</v>
      </c>
      <c r="G28" s="17">
        <f t="shared" si="3"/>
        <v>81.322443641742993</v>
      </c>
    </row>
    <row r="29" spans="1:12" ht="31.5" x14ac:dyDescent="0.25">
      <c r="A29" s="21" t="s">
        <v>62</v>
      </c>
      <c r="B29" s="62" t="s">
        <v>63</v>
      </c>
      <c r="C29" s="41">
        <f>SUM(C30:C31)</f>
        <v>48820.7</v>
      </c>
      <c r="D29" s="41">
        <f t="shared" ref="D29:E29" si="12">SUM(D30:D31)</f>
        <v>128340</v>
      </c>
      <c r="E29" s="41">
        <f t="shared" si="12"/>
        <v>52492.3</v>
      </c>
      <c r="F29" s="59">
        <f t="shared" si="2"/>
        <v>40.90096618357488</v>
      </c>
      <c r="G29" s="34">
        <f t="shared" si="3"/>
        <v>107.52058040953941</v>
      </c>
    </row>
    <row r="30" spans="1:12" ht="15.75" x14ac:dyDescent="0.25">
      <c r="A30" s="3" t="s">
        <v>64</v>
      </c>
      <c r="B30" s="4" t="s">
        <v>65</v>
      </c>
      <c r="C30" s="42">
        <v>48544.2</v>
      </c>
      <c r="D30" s="42">
        <v>127130</v>
      </c>
      <c r="E30" s="50">
        <v>51986.3</v>
      </c>
      <c r="F30" s="55">
        <f t="shared" si="2"/>
        <v>40.892236293557779</v>
      </c>
      <c r="G30" s="17">
        <f t="shared" si="3"/>
        <v>107.09065140634722</v>
      </c>
    </row>
    <row r="31" spans="1:12" ht="31.5" x14ac:dyDescent="0.25">
      <c r="A31" s="3" t="s">
        <v>66</v>
      </c>
      <c r="B31" s="4" t="s">
        <v>67</v>
      </c>
      <c r="C31" s="42">
        <v>276.5</v>
      </c>
      <c r="D31" s="42">
        <v>1210</v>
      </c>
      <c r="E31" s="50">
        <v>506</v>
      </c>
      <c r="F31" s="55">
        <f t="shared" si="2"/>
        <v>41.818181818181813</v>
      </c>
      <c r="G31" s="17">
        <f t="shared" si="3"/>
        <v>183.00180831826401</v>
      </c>
    </row>
    <row r="32" spans="1:12" s="23" customFormat="1" ht="15.75" x14ac:dyDescent="0.25">
      <c r="A32" s="21" t="s">
        <v>45</v>
      </c>
      <c r="B32" s="28"/>
      <c r="C32" s="41">
        <v>165929.1</v>
      </c>
      <c r="D32" s="41">
        <v>351406.2</v>
      </c>
      <c r="E32" s="52">
        <v>130725.7</v>
      </c>
      <c r="F32" s="59">
        <f t="shared" si="2"/>
        <v>37.200738063244188</v>
      </c>
      <c r="G32" s="34">
        <f t="shared" si="3"/>
        <v>78.784071027926984</v>
      </c>
    </row>
    <row r="33" spans="1:7" s="31" customFormat="1" ht="16.5" thickBot="1" x14ac:dyDescent="0.3">
      <c r="A33" s="29" t="s">
        <v>9</v>
      </c>
      <c r="B33" s="30"/>
      <c r="C33" s="44">
        <v>1365553.5</v>
      </c>
      <c r="D33" s="44">
        <v>2584656.4</v>
      </c>
      <c r="E33" s="53">
        <v>1163104.6000000001</v>
      </c>
      <c r="F33" s="60">
        <f t="shared" si="2"/>
        <v>45.000356720529666</v>
      </c>
      <c r="G33" s="58">
        <f t="shared" si="3"/>
        <v>85.174590376722705</v>
      </c>
    </row>
    <row r="34" spans="1:7" ht="17.25" customHeight="1" x14ac:dyDescent="0.25">
      <c r="A34" s="15" t="s">
        <v>10</v>
      </c>
      <c r="B34" s="16" t="s">
        <v>46</v>
      </c>
      <c r="C34" s="54">
        <v>2916040.5</v>
      </c>
      <c r="D34" s="45">
        <v>15631458.199999999</v>
      </c>
      <c r="E34" s="54">
        <v>5324864.8</v>
      </c>
      <c r="F34" s="54">
        <f t="shared" si="2"/>
        <v>34.065054788042744</v>
      </c>
      <c r="G34" s="18">
        <f t="shared" si="3"/>
        <v>182.60599604155016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>SUM(C36:C39)</f>
        <v>2775448.2</v>
      </c>
      <c r="D35" s="46">
        <f>SUM(D36:D39)</f>
        <v>14933627.5</v>
      </c>
      <c r="E35" s="46">
        <f t="shared" ref="E35" si="13">SUM(E36:E39)</f>
        <v>6915660.1000000006</v>
      </c>
      <c r="F35" s="59">
        <f t="shared" si="2"/>
        <v>46.309311652510424</v>
      </c>
      <c r="G35" s="34">
        <f t="shared" si="3"/>
        <v>249.17273181318967</v>
      </c>
    </row>
    <row r="36" spans="1:7" ht="18.75" customHeight="1" x14ac:dyDescent="0.25">
      <c r="A36" s="11" t="s">
        <v>48</v>
      </c>
      <c r="B36" s="12" t="s">
        <v>49</v>
      </c>
      <c r="C36" s="55">
        <v>0</v>
      </c>
      <c r="D36" s="47">
        <v>0</v>
      </c>
      <c r="E36" s="55">
        <v>724423.5</v>
      </c>
      <c r="F36" s="55">
        <v>0</v>
      </c>
      <c r="G36" s="17">
        <v>0</v>
      </c>
    </row>
    <row r="37" spans="1:7" ht="30" customHeight="1" x14ac:dyDescent="0.25">
      <c r="A37" s="11" t="s">
        <v>12</v>
      </c>
      <c r="B37" s="12" t="s">
        <v>50</v>
      </c>
      <c r="C37" s="55">
        <v>715232.1</v>
      </c>
      <c r="D37" s="47">
        <v>7521708.0999999996</v>
      </c>
      <c r="E37" s="55">
        <v>1484683.6</v>
      </c>
      <c r="F37" s="55">
        <f t="shared" si="2"/>
        <v>19.73864952297205</v>
      </c>
      <c r="G37" s="17">
        <f t="shared" si="3"/>
        <v>207.58067206435507</v>
      </c>
    </row>
    <row r="38" spans="1:7" ht="15.75" customHeight="1" x14ac:dyDescent="0.25">
      <c r="A38" s="11" t="s">
        <v>51</v>
      </c>
      <c r="B38" s="12" t="s">
        <v>52</v>
      </c>
      <c r="C38" s="55">
        <v>1457827.6</v>
      </c>
      <c r="D38" s="47">
        <v>3643270.5</v>
      </c>
      <c r="E38" s="55">
        <v>1556059.8</v>
      </c>
      <c r="F38" s="55">
        <f t="shared" si="2"/>
        <v>42.710520670919166</v>
      </c>
      <c r="G38" s="17">
        <f t="shared" si="3"/>
        <v>106.73825903693961</v>
      </c>
    </row>
    <row r="39" spans="1:7" ht="16.5" thickBot="1" x14ac:dyDescent="0.3">
      <c r="A39" s="35" t="s">
        <v>13</v>
      </c>
      <c r="B39" s="36" t="s">
        <v>53</v>
      </c>
      <c r="C39" s="56">
        <v>602388.5</v>
      </c>
      <c r="D39" s="48">
        <v>3768648.9</v>
      </c>
      <c r="E39" s="56">
        <v>3150493.2</v>
      </c>
      <c r="F39" s="56">
        <f t="shared" si="2"/>
        <v>83.597418692943251</v>
      </c>
      <c r="G39" s="19">
        <f t="shared" si="3"/>
        <v>523.00022327783483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2020-09-09T09:02:15Z</cp:lastPrinted>
  <dcterms:created xsi:type="dcterms:W3CDTF">2016-06-14T14:48:33Z</dcterms:created>
  <dcterms:modified xsi:type="dcterms:W3CDTF">2020-09-09T09:02:18Z</dcterms:modified>
</cp:coreProperties>
</file>